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Здания" r:id="rId1" sheetId="1" state="visible"/>
    <sheet name="Уровни" r:id="rId2" sheetId="2" state="visible"/>
    <sheet name="Помещения" r:id="rId3" sheetId="3" state="visible"/>
    <sheet name="Системы" r:id="rId4" sheetId="4" state="visible"/>
    <sheet name="Оборудование" r:id="rId5" sheetId="5" state="visible"/>
    <sheet name="Связи" r:id="rId6" sheetId="6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<sst xmlns="http://schemas.openxmlformats.org/spreadsheetml/2006/main" xmlns:a="http://schemas.openxmlformats.org/drawingml/2006/main" xmlns:a15="http://schemas.microsoft.com/office/drawing/2012/main" xmlns:asvg="http://schemas.microsoft.com/office/drawing/2016/SVG/main" xmlns:c="http://schemas.openxmlformats.org/drawingml/2006/chart" xmlns:co="http://ncloudtech.com" xmlns:co-ooxml="http://ncloudtech.com/ooxml" xmlns:m="http://schemas.openxmlformats.org/officeDocument/2006/math" xmlns:mc="http://schemas.openxmlformats.org/markup-compatibility/2006" xmlns:o="urn:schemas-microsoft-com:office:office" xmlns:p="http://schemas.openxmlformats.org/presentationml/2006/main" xmlns:pic="http://schemas.openxmlformats.org/drawingml/2006/picture" xmlns:r="http://schemas.openxmlformats.org/officeDocument/2006/relationships" xmlns:s="http://schemas.openxmlformats.org/officeDocument/2006/sharedTypes" xmlns:sl="http://schemas.openxmlformats.org/schemaLibrary/2006/main" xmlns:v="urn:schemas-microsoft-com:vml" xmlns:w="http://schemas.openxmlformats.org/wordprocessingml/2006/main" xmlns:w14="http://schemas.microsoft.com/office/word/2010/wordml" xmlns:w15="http://schemas.microsoft.com/office/word/2012/wordml" xmlns:wp="http://schemas.openxmlformats.org/drawingml/2006/wordprocessingDrawing" xmlns:wpg="http://schemas.microsoft.com/office/word/2010/wordprocessingGroup" xmlns:wps="http://schemas.microsoft.com/office/word/2010/wordprocessingShape" xmlns:x="urn:schemas-microsoft-com:office:excel" xmlns:x14="http://schemas.microsoft.com/office/spreadsheetml/2009/9/main" xmlns:xdr="http://schemas.openxmlformats.org/drawingml/2006/spreadsheetDrawing" xmlns:xm="http://schemas.microsoft.com/office/excel/2006/main" mc:Ignorable="co co-ooxml w14 x14 w15">
  <si>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Id Lement Pro</t>
  </si>
  <si>
    <t>Имя типа</t>
  </si>
  <si>
    <t>Название</t>
  </si>
  <si>
    <t>id</t>
  </si>
  <si>
    <t>typeName</t>
  </si>
  <si>
    <t>name</t>
  </si>
  <si>
    <t>Здание/Здание</t>
  </si>
  <si>
    <t>Корпус B05</t>
  </si>
  <si>
    <t>Здание</t>
  </si>
  <si>
    <t>Здание/Уровень</t>
  </si>
  <si>
    <t>Этаж 01</t>
  </si>
  <si>
    <t>Этаж 02</t>
  </si>
  <si>
    <t>Type name</t>
  </si>
  <si>
    <t>Element ID (Internal)</t>
  </si>
  <si>
    <t>Этаж</t>
  </si>
  <si>
    <t>Element ID (Global)</t>
  </si>
  <si>
    <t>Property 'Guid'</t>
  </si>
  <si>
    <t>Property 'Project Guid'</t>
  </si>
  <si>
    <t>Корпус</t>
  </si>
  <si>
    <t>Наименование помещения</t>
  </si>
  <si>
    <t>Номер помещения</t>
  </si>
  <si>
    <t>Count</t>
  </si>
  <si>
    <t>ExternalId</t>
  </si>
  <si>
    <t>linkedBimElementsRevitExportId</t>
  </si>
  <si>
    <t>Номер</t>
  </si>
  <si>
    <t>Помещение/Помещение</t>
  </si>
  <si>
    <t>de3e6598-f3bf-4dc3-b8ff-9f2e3f8fd373</t>
  </si>
  <si>
    <t>de3e6598-f3bf-4dc3-b8ff-9f2e3fa650bd-002983ce</t>
  </si>
  <si>
    <t>e56479f7-70cd-4b7a-921a-a93bd0cb33b6</t>
  </si>
  <si>
    <t>B05</t>
  </si>
  <si>
    <t>Техническое помещение</t>
  </si>
  <si>
    <t>01.Т.01</t>
  </si>
  <si>
    <t>de3e6598-f3bf-4dc3-b8ff-9f2e3f8fd370</t>
  </si>
  <si>
    <t>de3e6598-f3bf-4dc3-b8ff-9f2e3fa650bd-002983cd</t>
  </si>
  <si>
    <t>ПУИ</t>
  </si>
  <si>
    <t>01.Т.02</t>
  </si>
  <si>
    <t>de3e6598-f3bf-4dc3-b8ff-9f2e3f8fdac0</t>
  </si>
  <si>
    <t>de3e6598-f3bf-4dc3-b8ff-9f2e3fa650bd-00298a7d</t>
  </si>
  <si>
    <t>Офис</t>
  </si>
  <si>
    <t>01.Ф.01</t>
  </si>
  <si>
    <t>de3e6598-f3bf-4dc3-b8ff-9f2e3f8fd4d8</t>
  </si>
  <si>
    <t>de3e6598-f3bf-4dc3-b8ff-9f2e3fa650bd-00298465</t>
  </si>
  <si>
    <t>Эвакуационная лестница</t>
  </si>
  <si>
    <t>02.Л.02</t>
  </si>
  <si>
    <t>de3e6598-f3bf-4dc3-b8ff-9f2e3f8fd21e</t>
  </si>
  <si>
    <t>de3e6598-f3bf-4dc3-b8ff-9f2e3fa650bd-002982a3</t>
  </si>
  <si>
    <t>02.Т.01</t>
  </si>
  <si>
    <t>de3e6598-f3bf-4dc3-b8ff-9f2e3f8fd20a</t>
  </si>
  <si>
    <t>de3e6598-f3bf-4dc3-b8ff-9f2e3fa650bd-002982b7</t>
  </si>
  <si>
    <t>Вспомогательное помещение</t>
  </si>
  <si>
    <t>02.Т.02</t>
  </si>
  <si>
    <t>de3e6598-f3bf-4dc3-b8ff-9f2e3f8fda62</t>
  </si>
  <si>
    <t>de3e6598-f3bf-4dc3-b8ff-9f2e3fa650bd-00298adf</t>
  </si>
  <si>
    <t>02.Ф.01</t>
  </si>
  <si>
    <t>Уровни</t>
  </si>
  <si>
    <t>syncName</t>
  </si>
  <si>
    <t>Инженерная система/Инженерная система/Раздел инженерной системы</t>
  </si>
  <si>
    <t>[Undefined Value]</t>
  </si>
  <si>
    <t>[Undefined Value] (Этаж 01)</t>
  </si>
  <si>
    <t>B5.20</t>
  </si>
  <si>
    <t>B5.20 (Этаж 01)</t>
  </si>
  <si>
    <t>Property 'SR Document GUID'</t>
  </si>
  <si>
    <t>Раздел</t>
  </si>
  <si>
    <t>Тип системы</t>
  </si>
  <si>
    <t>Категория</t>
  </si>
  <si>
    <t>Наименование по спецификации</t>
  </si>
  <si>
    <t>Код по классификатору</t>
  </si>
  <si>
    <t>Описание по классификатору</t>
  </si>
  <si>
    <t>Производитель</t>
  </si>
  <si>
    <t>Семейство</t>
  </si>
  <si>
    <t>Имя системы</t>
  </si>
  <si>
    <t>Mark</t>
  </si>
  <si>
    <t>Property 'RC_GEN_Product Code'</t>
  </si>
  <si>
    <t>Mass</t>
  </si>
  <si>
    <t>Property 'RC_MEP_Nominal Voltage'</t>
  </si>
  <si>
    <t>Property 'RC_MEP_Nominal Current'</t>
  </si>
  <si>
    <t>Property 'RC_MEP_Nominal Active Power'</t>
  </si>
  <si>
    <t>Property 'Electrical Data'</t>
  </si>
  <si>
    <t>Property 'Description'</t>
  </si>
  <si>
    <t xml:space="preserve">Описание по классификатору </t>
  </si>
  <si>
    <t>Property 'RC_MEP_Fluid Flow'</t>
  </si>
  <si>
    <t>Property 'Workset Name (General)'</t>
  </si>
  <si>
    <t>Property 'Классификация систем'</t>
  </si>
  <si>
    <t>Property 'RC_MEP_Air Flow'</t>
  </si>
  <si>
    <t>Наимаенование по спецификации</t>
  </si>
  <si>
    <t>Property 'RC_MEP_Fluid Pressure Drop'</t>
  </si>
  <si>
    <t>Property 'RC_GEN_Position (Text)'</t>
  </si>
  <si>
    <t>Property 'Workset Name'</t>
  </si>
  <si>
    <t>Тип_системы</t>
  </si>
  <si>
    <t>Код_по_классификатору</t>
  </si>
  <si>
    <t>Отметка</t>
  </si>
  <si>
    <t>Код_продукта</t>
  </si>
  <si>
    <t>Масса</t>
  </si>
  <si>
    <t>Номинальное_напряжение</t>
  </si>
  <si>
    <t>Номинальный_ток</t>
  </si>
  <si>
    <t>Номинальная_мощность</t>
  </si>
  <si>
    <t>Эл__данные</t>
  </si>
  <si>
    <t>Описание</t>
  </si>
  <si>
    <t>Классификация_систем</t>
  </si>
  <si>
    <t>Поток_воздуха</t>
  </si>
  <si>
    <t>Положение</t>
  </si>
  <si>
    <t>Инженерная система/Инженерная система/Оборудование</t>
  </si>
  <si>
    <t>Щиты освещения Тр.6-115</t>
  </si>
  <si>
    <t>372d87ce-64f3-48e5-b15c-87f5267d0faf</t>
  </si>
  <si>
    <t>372d87ce-64f3-48e5-b15c-87f526b26788-00cf6827</t>
  </si>
  <si>
    <t>3a6cccbe-9be3-41fe-8608-c74ed4145d25</t>
  </si>
  <si>
    <t>Электрооборудование и освещение (ЭОМ)</t>
  </si>
  <si>
    <t>Electrical Equipment</t>
  </si>
  <si>
    <t>Щиты освещения</t>
  </si>
  <si>
    <t>AC 70 58 011</t>
  </si>
  <si>
    <t>Шкаф распределительный</t>
  </si>
  <si>
    <t>RC_E_EE_ElectricalShield - Щиты освещения</t>
  </si>
  <si>
    <t>Тр.6-115</t>
  </si>
  <si>
    <t>Противопожарный НО клапан 150х150 EI90 КЛОП-2(90)-НО-150x150-MB(220)-К</t>
  </si>
  <si>
    <t>3f0c1bd4-71dc-4afd-932a-061e21946459</t>
  </si>
  <si>
    <t>3f0c1bd4-71dc-4afd-932a-061e205fd624-01cbb27d</t>
  </si>
  <si>
    <t>Раздел ОВ, воздуховоды</t>
  </si>
  <si>
    <t>Duct Accessories</t>
  </si>
  <si>
    <t>Противопожарный НО клапан 150х150 EI90</t>
  </si>
  <si>
    <t>AC 50 10 008</t>
  </si>
  <si>
    <t>Клапан огнезадерживающий</t>
  </si>
  <si>
    <t>ВИНГС-М</t>
  </si>
  <si>
    <t>RC_M_DA_FireDamper_Generic_Rect - NO EI90</t>
  </si>
  <si>
    <t>КЛОП-2(90)-НО-150x150-MB(220)-К</t>
  </si>
  <si>
    <t>Отработанный воздух</t>
  </si>
  <si>
    <t>Тип</t>
  </si>
  <si>
    <t>Помещения</t>
  </si>
  <si>
    <t>Оборудование</t>
  </si>
  <si>
    <t>Связь Система-Месторасположение/Связь Система-Месторасположение</t>
  </si>
  <si>
    <t>01.Т.02 ПУИ | Противопожарный НО клапан 150х150 EI90 КЛОП-2(90)-НО-150x150-MB(220)-К</t>
  </si>
  <si>
    <t>01.Т.01 Техническое помещение | Щиты освещения Тр.6-115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</si>
</sst>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5">
    <font>
      <name val="Calibri"/>
      <color theme="1" tint="0"/>
      <sz val="11"/>
    </font>
    <font>
      <color theme="1" tint="0"/>
      <sz val="11"/>
      <scheme val="minor"/>
    </font>
    <font>
      <name val="Calibri"/>
      <b val="true"/>
      <sz val="11"/>
    </font>
    <font>
      <b val="true"/>
      <color theme="1" tint="0"/>
      <sz val="11"/>
      <scheme val="minor"/>
    </font>
    <font>
      <b val="true"/>
      <sz val="1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5"/>
      </patternFill>
    </fill>
    <fill>
      <patternFill patternType="solid">
        <fgColor theme="0" tint="-0.0499893185216834"/>
      </patternFill>
    </fill>
    <fill>
      <patternFill patternType="solid">
        <fgColor theme="8" tint="0.799981688894314"/>
      </patternFill>
    </fill>
    <fill>
      <patternFill patternType="solid">
        <fgColor theme="2" tint="0"/>
      </patternFill>
    </fill>
  </fills>
  <borders count="3">
    <border>
      <left style="none"/>
      <right style="none"/>
      <top style="none"/>
      <bottom style="none"/>
      <diagonal style="none"/>
    </border>
    <border>
      <left style="none"/>
      <right style="none"/>
      <top style="thin">
        <color theme="9" tint="0"/>
      </top>
      <bottom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</border>
  </borders>
  <cellStyleXfs count="1">
    <xf applyFont="true" applyNumberFormat="true" borderId="0" fillId="0" fontId="1" numFmtId="1000" quotePrefix="false"/>
  </cellStyleXfs>
  <cellXfs count="35">
    <xf applyFont="true" applyNumberFormat="true" borderId="0" fillId="0" fontId="1" numFmtId="1000" quotePrefix="false"/>
    <xf applyAlignment="true" applyFill="true" applyFont="true" applyNumberFormat="true" borderId="0" fillId="2" fontId="2" numFmtId="1001" quotePrefix="false">
      <alignment horizontal="center" vertical="center"/>
    </xf>
    <xf applyAlignment="true" applyFill="true" applyFont="true" applyNumberFormat="true" borderId="0" fillId="2" fontId="3" numFmtId="1000" quotePrefix="false">
      <alignment horizontal="center" vertical="center"/>
    </xf>
    <xf applyAlignment="true" applyFill="true" applyFont="true" applyNumberFormat="true" borderId="0" fillId="3" fontId="3" numFmtId="1000" quotePrefix="false">
      <alignment horizontal="center" vertical="center"/>
    </xf>
    <xf applyAlignment="true" applyFont="true" applyNumberFormat="true" borderId="0" fillId="0" fontId="3" numFmtId="1000" quotePrefix="false">
      <alignment horizontal="center" vertical="center"/>
    </xf>
    <xf applyAlignment="true" applyFont="true" applyNumberFormat="true" borderId="0" fillId="0" fontId="1" numFmtId="1000" quotePrefix="false">
      <alignment horizontal="left" vertical="center"/>
    </xf>
    <xf applyAlignment="true" applyFont="true" applyNumberFormat="true" borderId="0" fillId="0" fontId="1" numFmtId="1000" quotePrefix="false">
      <alignment horizontal="left" vertical="center"/>
    </xf>
    <xf applyFill="true" applyFont="true" applyNumberFormat="true" borderId="0" fillId="4" fontId="1" numFmtId="1000" quotePrefix="false"/>
    <xf applyAlignment="true" applyFont="true" applyNumberFormat="true" borderId="0" fillId="0" fontId="2" numFmtId="1001" quotePrefix="false">
      <alignment horizontal="center" vertical="center"/>
    </xf>
    <xf applyAlignment="true" applyFont="true" applyNumberFormat="true" borderId="0" fillId="0" fontId="2" numFmtId="1001" quotePrefix="false">
      <alignment horizontal="center" vertical="top"/>
    </xf>
    <xf applyAlignment="true" applyFont="true" applyNumberFormat="true" borderId="0" fillId="0" fontId="1" numFmtId="1000" quotePrefix="false">
      <alignment horizontal="center" vertical="center"/>
    </xf>
    <xf applyFill="true" applyFont="true" applyNumberFormat="true" borderId="0" fillId="3" fontId="1" numFmtId="1000" quotePrefix="false"/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2" numFmtId="1000" quotePrefix="false">
      <alignment horizontal="center"/>
    </xf>
    <xf applyAlignment="true" applyFont="true" applyNumberFormat="true" borderId="0" fillId="0" fontId="2" numFmtId="1000" quotePrefix="false">
      <alignment horizontal="center" vertical="top"/>
    </xf>
    <xf applyAlignment="true" applyFont="true" applyNumberFormat="true" borderId="0" fillId="0" fontId="2" numFmtId="1001" quotePrefix="false">
      <alignment horizontal="center"/>
    </xf>
    <xf applyAlignment="true" applyFill="true" applyFont="true" applyNumberFormat="true" borderId="0" fillId="2" fontId="2" numFmtId="1001" quotePrefix="false">
      <alignment horizontal="center"/>
    </xf>
    <xf applyAlignment="true" applyFill="true" applyFont="true" applyNumberFormat="true" borderId="0" fillId="2" fontId="3" numFmtId="1000" quotePrefix="false">
      <alignment horizontal="center"/>
    </xf>
    <xf applyAlignment="true" applyFill="true" applyFont="true" applyNumberFormat="true" borderId="0" fillId="3" fontId="3" numFmtId="1000" quotePrefix="false">
      <alignment horizontal="center"/>
    </xf>
    <xf applyAlignment="true" applyBorder="true" applyFont="true" applyNumberFormat="true" borderId="1" fillId="0" fontId="1" numFmtId="1000" quotePrefix="false">
      <alignment vertical="center"/>
    </xf>
    <xf applyAlignment="true" applyFill="true" applyFont="true" applyNumberFormat="true" borderId="0" fillId="4" fontId="3" numFmtId="1000" quotePrefix="false">
      <alignment horizontal="center"/>
    </xf>
    <xf applyAlignment="true" applyFill="true" applyFont="true" applyNumberFormat="true" borderId="0" fillId="4" fontId="2" numFmtId="1000" quotePrefix="false">
      <alignment horizontal="center" vertical="center"/>
    </xf>
    <xf applyAlignment="true" applyFill="true" applyFont="true" applyNumberFormat="true" borderId="0" fillId="5" fontId="3" numFmtId="1000" quotePrefix="false">
      <alignment horizontal="center" vertical="center"/>
    </xf>
    <xf applyAlignment="true" applyFill="true" applyFont="true" applyNumberFormat="true" borderId="0" fillId="5" fontId="2" numFmtId="1000" quotePrefix="false">
      <alignment horizontal="center" vertical="center"/>
    </xf>
    <xf applyAlignment="true" applyBorder="true" applyFill="true" applyFont="true" applyNumberFormat="true" borderId="1" fillId="5" fontId="2" numFmtId="1001" quotePrefix="false">
      <alignment horizontal="center" vertical="center"/>
    </xf>
    <xf applyAlignment="true" applyFill="true" applyFont="true" applyNumberFormat="true" borderId="0" fillId="5" fontId="3" numFmtId="1000" quotePrefix="false">
      <alignment horizontal="center" vertical="center"/>
    </xf>
    <xf applyAlignment="true" applyBorder="true" applyFill="true" applyFont="true" applyNumberFormat="true" borderId="2" fillId="5" fontId="2" numFmtId="1000" quotePrefix="false">
      <alignment horizontal="center" vertical="center"/>
    </xf>
    <xf applyFont="true" applyNumberFormat="true" borderId="0" fillId="0" fontId="1" numFmtId="1001" quotePrefix="false"/>
    <xf applyAlignment="true" applyFill="true" applyFont="true" applyNumberFormat="true" borderId="0" fillId="4" fontId="2" numFmtId="1001" quotePrefix="false">
      <alignment horizontal="center" vertical="center"/>
    </xf>
    <xf applyAlignment="true" applyFill="true" applyFont="true" applyNumberFormat="true" borderId="0" fillId="4" fontId="3" numFmtId="1000" quotePrefix="false">
      <alignment horizontal="center" vertical="center"/>
    </xf>
    <xf applyAlignment="true" applyFill="true" applyFont="true" applyNumberFormat="true" borderId="0" fillId="3" fontId="4" numFmtId="1000" quotePrefix="false">
      <alignment horizontal="center" vertical="center"/>
    </xf>
    <xf applyAlignment="true" applyFill="true" applyFont="true" applyNumberFormat="true" borderId="0" fillId="3" fontId="4" numFmtId="1000" quotePrefix="false">
      <alignment horizontal="center"/>
    </xf>
    <xf applyFill="true" applyFont="true" applyNumberFormat="true" borderId="0" fillId="3" fontId="4" numFmtId="1000" quotePrefix="false"/>
    <xf applyFill="true" applyFont="true" applyNumberFormat="true" borderId="0" fillId="3" fontId="3" numFmtId="1000" quotePrefix="false"/>
    <xf applyAlignment="true" applyFont="true" applyNumberFormat="true" borderId="0" fillId="0" fontId="1" numFmtId="1000" quotePrefix="false">
      <alignment horizontal="left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9" Target="theme/theme1.xml" Type="http://schemas.openxmlformats.org/officeDocument/2006/relationships/theme"/>
  <Relationship Id="rId8" Target="styles.xml" Type="http://schemas.openxmlformats.org/officeDocument/2006/relationships/styles"/>
  <Relationship Id="rId7" Target="sharedStrings.xml" Type="http://schemas.openxmlformats.org/officeDocument/2006/relationships/sharedStrings"/>
  <Relationship Id="rId6" Target="worksheets/sheet6.xml" Type="http://schemas.openxmlformats.org/officeDocument/2006/relationships/worksheet"/>
  <Relationship Id="rId5" Target="worksheets/sheet5.xml" Type="http://schemas.openxmlformats.org/officeDocument/2006/relationships/worksheet"/>
  <Relationship Id="rId4" Target="worksheets/sheet4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C3"/>
  <sheetViews>
    <sheetView showZeros="true" workbookViewId="0"/>
  </sheetViews>
  <sheetFormatPr baseColWidth="8" customHeight="false" defaultColWidth="9.14062530925693" defaultRowHeight="15" zeroHeight="false"/>
  <cols>
    <col bestFit="true" customWidth="true" max="1" min="1" outlineLevel="0" width="13.4257806215741"/>
    <col bestFit="true" customWidth="true" max="2" min="2" outlineLevel="0" width="15.1406249709246"/>
    <col bestFit="true" customWidth="true" max="3" min="3" outlineLevel="0" width="10.9999998308338"/>
  </cols>
  <sheetData>
    <row outlineLevel="0" r="1">
      <c r="A1" s="1" t="s">
        <v>0</v>
      </c>
      <c r="B1" s="1" t="s">
        <v>1</v>
      </c>
      <c r="C1" s="2" t="s">
        <v>2</v>
      </c>
    </row>
    <row outlineLevel="0" r="2">
      <c r="A2" s="3" t="s">
        <v>3</v>
      </c>
      <c r="B2" s="3" t="s">
        <v>4</v>
      </c>
      <c r="C2" s="3" t="s">
        <v>5</v>
      </c>
    </row>
    <row outlineLevel="0" r="3">
      <c r="A3" s="4" t="n"/>
      <c r="B3" s="5" t="s">
        <v>6</v>
      </c>
      <c r="C3" s="5" t="s">
        <v>7</v>
      </c>
    </row>
  </sheetData>
  <pageMargins bottom="0.75" footer="0.300000011920929" header="0.300000011920929" left="0.700000047683716" right="0.700000047683716" top="0.75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D4"/>
  <sheetViews>
    <sheetView showZeros="true" workbookViewId="0"/>
  </sheetViews>
  <sheetFormatPr baseColWidth="8" customHeight="false" defaultColWidth="9.14062530925693" defaultRowHeight="15" zeroHeight="false"/>
  <cols>
    <col bestFit="true" customWidth="true" max="1" min="1" outlineLevel="0" width="13.4257806215741"/>
    <col bestFit="true" customWidth="true" max="2" min="2" outlineLevel="0" width="16.2851559889819"/>
    <col bestFit="true" customWidth="true" max="3" min="3" outlineLevel="0" width="17.7109372872207"/>
    <col bestFit="true" customWidth="true" max="4" min="4" outlineLevel="0" width="10.9999998308338"/>
  </cols>
  <sheetData>
    <row outlineLevel="0" r="1">
      <c r="A1" s="1" t="s">
        <v>0</v>
      </c>
      <c r="B1" s="1" t="s">
        <v>1</v>
      </c>
      <c r="C1" s="2" t="s">
        <v>2</v>
      </c>
      <c r="D1" s="2" t="s">
        <v>8</v>
      </c>
    </row>
    <row outlineLevel="0" r="2">
      <c r="A2" s="3" t="s">
        <v>3</v>
      </c>
      <c r="B2" s="3" t="s">
        <v>4</v>
      </c>
      <c r="C2" s="3" t="s">
        <v>5</v>
      </c>
      <c r="D2" s="3" t="str">
        <f aca="false" ca="false" dt2D="false" dtr="false" t="normal">CONCATENATE("link_", 'Здания'!C2)</f>
        <v>link_name</v>
      </c>
    </row>
    <row outlineLevel="0" r="3">
      <c r="A3" s="0" t="n"/>
      <c r="B3" s="6" t="s">
        <v>9</v>
      </c>
      <c r="C3" s="0" t="s">
        <v>10</v>
      </c>
      <c r="D3" s="0" t="s">
        <v>7</v>
      </c>
    </row>
    <row outlineLevel="0" r="4">
      <c r="A4" s="0" t="n"/>
      <c r="B4" s="6" t="s">
        <v>9</v>
      </c>
      <c r="C4" s="0" t="s">
        <v>11</v>
      </c>
      <c r="D4" s="0" t="s">
        <v>7</v>
      </c>
    </row>
  </sheetData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9"/>
  <sheetViews>
    <sheetView showZeros="true" workbookViewId="0"/>
  </sheetViews>
  <sheetFormatPr baseColWidth="8" customHeight="false" defaultColWidth="9.14062530925693" defaultRowHeight="15" zeroHeight="false"/>
  <cols>
    <col bestFit="true" customWidth="true" max="1" min="1" outlineLevel="0" width="13.4257806215741"/>
    <col bestFit="true" customWidth="true" max="2" min="2" outlineLevel="0" width="24.5703133312932"/>
    <col bestFit="true" customWidth="true" max="3" min="3" outlineLevel="0" width="19.8554691511089"/>
    <col customWidth="true" max="4" min="4" outlineLevel="0" width="34.4257807907402"/>
    <col customWidth="true" max="5" min="5" outlineLevel="0" width="19.8554691511089"/>
    <col bestFit="true" customWidth="true" max="7" min="6" outlineLevel="0" width="37.5703121471299"/>
    <col bestFit="true" customWidth="true" max="8" min="8" outlineLevel="0" width="46.8554703352721"/>
    <col bestFit="true" customWidth="true" max="9" min="9" outlineLevel="0" width="37.1406246325922"/>
    <col bestFit="true" customWidth="true" max="10" min="10" outlineLevel="0" width="7.42578095990643"/>
    <col bestFit="true" customWidth="true" max="11" min="11" outlineLevel="0" width="31.285155143151"/>
    <col bestFit="true" customWidth="true" max="12" min="12" outlineLevel="0" width="18.7109381330516"/>
    <col bestFit="true" customWidth="true" max="13" min="13" outlineLevel="0" width="6.28515632731423"/>
    <col bestFit="true" customWidth="true" max="14" min="14" outlineLevel="0" width="38.425781467405"/>
  </cols>
  <sheetData>
    <row customFormat="true" ht="15" outlineLevel="0" r="1" s="7">
      <c r="A1" s="8" t="s">
        <v>0</v>
      </c>
      <c r="B1" s="9" t="s">
        <v>12</v>
      </c>
      <c r="C1" s="0" t="s">
        <v>13</v>
      </c>
      <c r="D1" s="0" t="n"/>
      <c r="E1" s="0" t="s">
        <v>14</v>
      </c>
      <c r="F1" s="0" t="s">
        <v>15</v>
      </c>
      <c r="G1" s="0" t="s">
        <v>15</v>
      </c>
      <c r="H1" s="0" t="s">
        <v>16</v>
      </c>
      <c r="I1" s="0" t="s">
        <v>17</v>
      </c>
      <c r="J1" s="0" t="s">
        <v>18</v>
      </c>
      <c r="K1" s="0" t="s">
        <v>19</v>
      </c>
      <c r="L1" s="0" t="s">
        <v>20</v>
      </c>
      <c r="M1" s="0" t="s">
        <v>21</v>
      </c>
      <c r="N1" s="10" t="n"/>
    </row>
    <row customFormat="true" ht="15" outlineLevel="0" r="2" s="11">
      <c r="A2" s="4" t="s">
        <v>3</v>
      </c>
      <c r="B2" s="12" t="s">
        <v>4</v>
      </c>
      <c r="C2" s="13" t="s">
        <v>13</v>
      </c>
      <c r="D2" s="13" t="s">
        <v>5</v>
      </c>
      <c r="E2" s="13" t="str">
        <f aca="false" ca="false" dt2D="false" dtr="false" t="normal">CONCATENATE("link_", 'Уровни'!C2)</f>
        <v>link_name</v>
      </c>
      <c r="F2" s="14" t="s">
        <v>22</v>
      </c>
      <c r="G2" s="15" t="s">
        <v>23</v>
      </c>
      <c r="H2" s="15" t="n"/>
      <c r="I2" s="15" t="n"/>
      <c r="J2" s="15" t="n"/>
      <c r="K2" s="4" t="n"/>
      <c r="L2" s="4" t="s">
        <v>24</v>
      </c>
      <c r="M2" s="15" t="n"/>
      <c r="N2" s="12" t="n"/>
    </row>
    <row outlineLevel="0" r="3">
      <c r="A3" s="0" t="n"/>
      <c r="B3" s="5" t="s">
        <v>25</v>
      </c>
      <c r="C3" s="0" t="n">
        <v>275557</v>
      </c>
      <c r="D3" s="0" t="str">
        <f aca="false" ca="false" dt2D="false" dtr="false" t="normal">L3&amp;" "&amp;K3</f>
        <v>01.Т.01 Техническое помещение</v>
      </c>
      <c r="E3" s="0" t="s">
        <v>10</v>
      </c>
      <c r="F3" s="0" t="s">
        <v>26</v>
      </c>
      <c r="G3" s="0" t="s">
        <v>26</v>
      </c>
      <c r="H3" s="0" t="s">
        <v>27</v>
      </c>
      <c r="I3" s="0" t="s">
        <v>28</v>
      </c>
      <c r="J3" s="0" t="s">
        <v>29</v>
      </c>
      <c r="K3" s="0" t="s">
        <v>30</v>
      </c>
      <c r="L3" s="0" t="s">
        <v>31</v>
      </c>
      <c r="M3" s="0" t="n">
        <v>1</v>
      </c>
      <c r="N3" s="0" t="n"/>
    </row>
    <row outlineLevel="0" r="4">
      <c r="A4" s="0" t="n"/>
      <c r="B4" s="5" t="s">
        <v>25</v>
      </c>
      <c r="C4" s="0" t="n">
        <v>275556</v>
      </c>
      <c r="D4" s="0" t="str">
        <f aca="false" ca="false" dt2D="false" dtr="false" t="normal">L4&amp;" "&amp;K4</f>
        <v>01.Т.02 ПУИ</v>
      </c>
      <c r="E4" s="0" t="s">
        <v>10</v>
      </c>
      <c r="F4" s="0" t="s">
        <v>32</v>
      </c>
      <c r="G4" s="0" t="s">
        <v>32</v>
      </c>
      <c r="H4" s="0" t="s">
        <v>33</v>
      </c>
      <c r="I4" s="0" t="s">
        <v>28</v>
      </c>
      <c r="J4" s="0" t="s">
        <v>29</v>
      </c>
      <c r="K4" s="0" t="s">
        <v>34</v>
      </c>
      <c r="L4" s="0" t="s">
        <v>35</v>
      </c>
      <c r="M4" s="0" t="n">
        <v>1</v>
      </c>
      <c r="N4" s="0" t="n"/>
    </row>
    <row outlineLevel="0" r="5">
      <c r="A5" s="0" t="n"/>
      <c r="B5" s="5" t="s">
        <v>25</v>
      </c>
      <c r="C5" s="0" t="n">
        <v>275569</v>
      </c>
      <c r="D5" s="0" t="str">
        <f aca="false" ca="false" dt2D="false" dtr="false" t="normal">L5&amp;" "&amp;K5</f>
        <v>01.Ф.01 Офис</v>
      </c>
      <c r="E5" s="0" t="s">
        <v>10</v>
      </c>
      <c r="F5" s="0" t="s">
        <v>36</v>
      </c>
      <c r="G5" s="0" t="s">
        <v>36</v>
      </c>
      <c r="H5" s="0" t="s">
        <v>37</v>
      </c>
      <c r="I5" s="0" t="s">
        <v>28</v>
      </c>
      <c r="J5" s="0" t="s">
        <v>29</v>
      </c>
      <c r="K5" s="0" t="s">
        <v>38</v>
      </c>
      <c r="L5" s="0" t="s">
        <v>39</v>
      </c>
      <c r="M5" s="0" t="n">
        <v>1</v>
      </c>
      <c r="N5" s="0" t="n"/>
    </row>
    <row outlineLevel="0" r="6">
      <c r="A6" s="0" t="n"/>
      <c r="B6" s="5" t="s">
        <v>25</v>
      </c>
      <c r="C6" s="0" t="n">
        <v>275566</v>
      </c>
      <c r="D6" s="0" t="str">
        <f aca="false" ca="false" dt2D="false" dtr="false" t="normal">L6&amp;" "&amp;K6</f>
        <v>02.Л.02 Эвакуационная лестница</v>
      </c>
      <c r="E6" s="0" t="s">
        <v>11</v>
      </c>
      <c r="F6" s="0" t="s">
        <v>40</v>
      </c>
      <c r="G6" s="0" t="s">
        <v>40</v>
      </c>
      <c r="H6" s="0" t="s">
        <v>41</v>
      </c>
      <c r="I6" s="0" t="s">
        <v>28</v>
      </c>
      <c r="J6" s="0" t="s">
        <v>29</v>
      </c>
      <c r="K6" s="0" t="s">
        <v>42</v>
      </c>
      <c r="L6" s="0" t="s">
        <v>43</v>
      </c>
      <c r="M6" s="0" t="n">
        <v>1</v>
      </c>
      <c r="N6" s="0" t="n"/>
    </row>
    <row outlineLevel="0" r="7">
      <c r="A7" s="0" t="n"/>
      <c r="B7" s="5" t="s">
        <v>25</v>
      </c>
      <c r="C7" s="0" t="n">
        <v>275529</v>
      </c>
      <c r="D7" s="0" t="str">
        <f aca="false" ca="false" dt2D="false" dtr="false" t="normal">L7&amp;" "&amp;K7</f>
        <v>02.Т.01 ПУИ</v>
      </c>
      <c r="E7" s="0" t="s">
        <v>11</v>
      </c>
      <c r="F7" s="0" t="s">
        <v>44</v>
      </c>
      <c r="G7" s="0" t="s">
        <v>44</v>
      </c>
      <c r="H7" s="0" t="s">
        <v>45</v>
      </c>
      <c r="I7" s="0" t="s">
        <v>28</v>
      </c>
      <c r="J7" s="0" t="s">
        <v>29</v>
      </c>
      <c r="K7" s="0" t="s">
        <v>34</v>
      </c>
      <c r="L7" s="0" t="s">
        <v>46</v>
      </c>
      <c r="M7" s="0" t="n">
        <v>1</v>
      </c>
      <c r="N7" s="0" t="n"/>
    </row>
    <row outlineLevel="0" r="8">
      <c r="A8" s="0" t="n"/>
      <c r="B8" s="5" t="s">
        <v>25</v>
      </c>
      <c r="C8" s="0" t="n">
        <v>275542</v>
      </c>
      <c r="D8" s="0" t="str">
        <f aca="false" ca="false" dt2D="false" dtr="false" t="normal">L8&amp;" "&amp;K8</f>
        <v>02.Т.02 Вспомогательное помещение</v>
      </c>
      <c r="E8" s="0" t="s">
        <v>11</v>
      </c>
      <c r="F8" s="0" t="s">
        <v>47</v>
      </c>
      <c r="G8" s="0" t="s">
        <v>47</v>
      </c>
      <c r="H8" s="0" t="s">
        <v>48</v>
      </c>
      <c r="I8" s="0" t="s">
        <v>28</v>
      </c>
      <c r="J8" s="0" t="s">
        <v>29</v>
      </c>
      <c r="K8" s="0" t="s">
        <v>49</v>
      </c>
      <c r="L8" s="0" t="s">
        <v>50</v>
      </c>
      <c r="M8" s="0" t="n">
        <v>1</v>
      </c>
      <c r="N8" s="0" t="n"/>
    </row>
    <row outlineLevel="0" r="9">
      <c r="A9" s="0" t="n"/>
      <c r="B9" s="5" t="s">
        <v>25</v>
      </c>
      <c r="C9" s="0" t="n">
        <v>275570</v>
      </c>
      <c r="D9" s="0" t="str">
        <f aca="false" ca="false" dt2D="false" dtr="false" t="normal">L9&amp;" "&amp;K9</f>
        <v>02.Ф.01 Офис</v>
      </c>
      <c r="E9" s="0" t="s">
        <v>11</v>
      </c>
      <c r="F9" s="0" t="s">
        <v>51</v>
      </c>
      <c r="G9" s="0" t="s">
        <v>51</v>
      </c>
      <c r="H9" s="0" t="s">
        <v>52</v>
      </c>
      <c r="I9" s="0" t="s">
        <v>28</v>
      </c>
      <c r="J9" s="0" t="s">
        <v>29</v>
      </c>
      <c r="K9" s="0" t="s">
        <v>38</v>
      </c>
      <c r="L9" s="0" t="s">
        <v>53</v>
      </c>
      <c r="M9" s="0" t="n">
        <v>1</v>
      </c>
      <c r="N9" s="0" t="n"/>
    </row>
  </sheetData>
  <pageMargins bottom="0.75" footer="0.300000011920929" header="0.300000011920929" left="0.700000047683716" right="0.700000047683716" top="0.75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E4"/>
  <sheetViews>
    <sheetView showZeros="true" workbookViewId="0"/>
  </sheetViews>
  <sheetFormatPr baseColWidth="8" customHeight="false" defaultColWidth="9.14062530925693" defaultRowHeight="15" zeroHeight="false"/>
  <cols>
    <col bestFit="true" customWidth="true" max="1" min="1" outlineLevel="0" width="13.4257806215741"/>
    <col bestFit="true" customWidth="true" max="2" min="2" outlineLevel="0" width="70.28515429732"/>
    <col customWidth="true" max="3" min="3" outlineLevel="0" width="23.140626324254"/>
    <col bestFit="true" customWidth="true" max="4" min="4" outlineLevel="0" width="10.2851563273142"/>
    <col customWidth="true" max="5" min="5" outlineLevel="0" width="31.4257823132359"/>
  </cols>
  <sheetData>
    <row outlineLevel="0" r="1">
      <c r="A1" s="1" t="s">
        <v>0</v>
      </c>
      <c r="B1" s="16" t="s">
        <v>1</v>
      </c>
      <c r="C1" s="17" t="s">
        <v>2</v>
      </c>
      <c r="D1" s="17" t="s">
        <v>54</v>
      </c>
    </row>
    <row outlineLevel="0" r="2">
      <c r="A2" s="3" t="s">
        <v>3</v>
      </c>
      <c r="B2" s="18" t="s">
        <v>4</v>
      </c>
      <c r="C2" s="18" t="s">
        <v>5</v>
      </c>
      <c r="D2" s="18" t="str">
        <f aca="false" ca="false" dt2D="false" dtr="false" t="normal">CONCATENATE("link_", 'Уровни'!C2)</f>
        <v>link_name</v>
      </c>
      <c r="E2" s="18" t="s">
        <v>55</v>
      </c>
    </row>
    <row outlineLevel="0" r="3">
      <c r="A3" s="0" t="n"/>
      <c r="B3" s="19" t="s">
        <v>56</v>
      </c>
      <c r="C3" s="0" t="s">
        <v>57</v>
      </c>
      <c r="D3" s="0" t="s">
        <v>10</v>
      </c>
      <c r="E3" s="0" t="s">
        <v>58</v>
      </c>
    </row>
    <row outlineLevel="0" r="4">
      <c r="A4" s="0" t="n"/>
      <c r="B4" s="19" t="s">
        <v>56</v>
      </c>
      <c r="C4" s="0" t="s">
        <v>59</v>
      </c>
      <c r="D4" s="0" t="s">
        <v>10</v>
      </c>
      <c r="E4" s="0" t="s">
        <v>60</v>
      </c>
    </row>
  </sheetData>
  <pageMargins bottom="0.75" footer="0.300000011920929" header="0.300000011920929" left="0.700000047683716" right="0.700000047683716" top="0.75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M4"/>
  <sheetViews>
    <sheetView showZeros="true" workbookViewId="0"/>
  </sheetViews>
  <sheetFormatPr baseColWidth="8" customHeight="false" defaultColWidth="9.14062530925693" defaultRowHeight="15" zeroHeight="false"/>
  <cols>
    <col bestFit="true" customWidth="true" max="1" min="1" outlineLevel="0" width="13.4257806215741"/>
    <col bestFit="true" customWidth="true" max="2" min="2" outlineLevel="0" width="56.7109350880603"/>
    <col bestFit="true" customWidth="true" max="3" min="3" outlineLevel="0" width="19.8554691511089"/>
    <col customWidth="true" max="4" min="4" outlineLevel="0" width="24.8554679669456"/>
    <col bestFit="true" customWidth="true" max="5" min="5" outlineLevel="0" width="35.2851558198157"/>
    <col bestFit="true" customWidth="true" max="7" min="6" outlineLevel="0" width="38.425781467405"/>
    <col bestFit="true" customWidth="true" max="8" min="8" outlineLevel="0" width="47.7109369488883"/>
    <col bestFit="true" customWidth="true" max="9" min="9" outlineLevel="0" width="37.0000001691662"/>
    <col bestFit="true" customWidth="true" max="10" min="10" outlineLevel="0" width="7.42578095990643"/>
    <col bestFit="true" customWidth="true" max="11" min="11" outlineLevel="0" width="7.85546847444415"/>
    <col bestFit="true" customWidth="true" max="12" min="12" outlineLevel="0" width="84.5703099479696"/>
    <col bestFit="true" customWidth="true" max="13" min="13" outlineLevel="0" width="36.4257824824021"/>
    <col bestFit="true" customWidth="true" max="14" min="14" outlineLevel="0" width="22.7109388097163"/>
    <col bestFit="true" customWidth="true" max="15" min="15" outlineLevel="0" width="255.710928828912"/>
    <col bestFit="true" customWidth="true" max="16" min="16" outlineLevel="0" width="23.9999986466705"/>
    <col bestFit="true" customWidth="true" max="17" min="17" outlineLevel="0" width="55.5703111321328"/>
    <col bestFit="true" customWidth="true" max="18" min="18" outlineLevel="0" width="30.4257801140755"/>
    <col bestFit="true" customWidth="true" max="19" min="19" outlineLevel="0" width="133.710942023874"/>
    <col bestFit="true" customWidth="true" max="20" min="20" outlineLevel="0" width="26.2851549739848"/>
    <col bestFit="true" customWidth="true" max="21" min="21" outlineLevel="0" width="44.1406237867613"/>
    <col bestFit="true" customWidth="true" max="22" min="22" outlineLevel="0" width="31.0000005074985"/>
    <col bestFit="true" customWidth="true" max="23" min="23" outlineLevel="0" width="11.9999993233353"/>
    <col bestFit="true" customWidth="true" max="24" min="24" outlineLevel="0" width="34.2851563273142"/>
    <col bestFit="true" customWidth="true" max="25" min="25" outlineLevel="0" width="34.1406261550878"/>
    <col bestFit="true" customWidth="true" max="26" min="26" outlineLevel="0" width="39.2851564964804"/>
    <col bestFit="true" customWidth="true" max="27" min="27" outlineLevel="0" width="23.140626324254"/>
    <col customWidth="true" max="28" min="28" outlineLevel="0" width="21.285156158148"/>
    <col bestFit="true" customWidth="true" max="29" min="29" outlineLevel="0" width="6.28515632731423"/>
    <col bestFit="true" customWidth="true" max="30" min="30" outlineLevel="0" width="28.8554686436103"/>
    <col bestFit="true" customWidth="true" max="31" min="31" outlineLevel="0" width="28.2851566656466"/>
    <col bestFit="true" customWidth="true" max="32" min="32" outlineLevel="0" width="33.2851568348128"/>
    <col bestFit="true" customWidth="true" max="33" min="33" outlineLevel="0" width="255.710928828912"/>
    <col bestFit="true" customWidth="true" max="34" min="34" outlineLevel="0" width="26.4257821440697"/>
    <col bestFit="true" customWidth="true" max="35" min="35" outlineLevel="0" width="157.570313500459"/>
    <col bestFit="true" customWidth="true" max="36" min="36" outlineLevel="0" width="36.7109371180545"/>
    <col bestFit="true" customWidth="true" max="37" min="37" outlineLevel="0" width="32.140624463426"/>
    <col bestFit="true" customWidth="true" max="38" min="38" outlineLevel="0" width="23.9999986466705"/>
    <col bestFit="true" customWidth="true" max="39" min="39" outlineLevel="0" width="255.710928828912"/>
  </cols>
  <sheetData>
    <row customFormat="true" ht="15" outlineLevel="0" r="1" s="20">
      <c r="A1" s="20" t="s">
        <v>0</v>
      </c>
      <c r="B1" s="20" t="s">
        <v>12</v>
      </c>
      <c r="C1" s="20" t="s">
        <v>13</v>
      </c>
      <c r="F1" s="21" t="s">
        <v>22</v>
      </c>
      <c r="G1" s="20" t="s">
        <v>15</v>
      </c>
      <c r="H1" s="20" t="s">
        <v>16</v>
      </c>
      <c r="I1" s="20" t="s">
        <v>61</v>
      </c>
      <c r="J1" s="20" t="s">
        <v>18</v>
      </c>
      <c r="K1" s="20" t="s">
        <v>14</v>
      </c>
      <c r="L1" s="20" t="s">
        <v>62</v>
      </c>
      <c r="M1" s="20" t="s">
        <v>63</v>
      </c>
      <c r="N1" s="20" t="s">
        <v>64</v>
      </c>
      <c r="O1" s="20" t="s">
        <v>65</v>
      </c>
      <c r="P1" s="20" t="s">
        <v>66</v>
      </c>
      <c r="Q1" s="20" t="s">
        <v>67</v>
      </c>
      <c r="R1" s="20" t="s">
        <v>68</v>
      </c>
      <c r="S1" s="20" t="s">
        <v>69</v>
      </c>
      <c r="T1" s="20" t="s">
        <v>70</v>
      </c>
      <c r="U1" s="20" t="s">
        <v>71</v>
      </c>
      <c r="V1" s="20" t="s">
        <v>72</v>
      </c>
      <c r="W1" s="20" t="s">
        <v>73</v>
      </c>
      <c r="X1" s="20" t="s">
        <v>74</v>
      </c>
      <c r="Y1" s="20" t="s">
        <v>75</v>
      </c>
      <c r="Z1" s="20" t="s">
        <v>76</v>
      </c>
      <c r="AA1" s="20" t="s">
        <v>77</v>
      </c>
      <c r="AB1" s="20" t="s">
        <v>78</v>
      </c>
      <c r="AC1" s="20" t="s">
        <v>21</v>
      </c>
      <c r="AD1" s="20" t="s">
        <v>79</v>
      </c>
      <c r="AE1" s="20" t="s">
        <v>80</v>
      </c>
      <c r="AF1" s="20" t="s">
        <v>81</v>
      </c>
      <c r="AG1" s="20" t="s">
        <v>82</v>
      </c>
      <c r="AH1" s="20" t="s">
        <v>83</v>
      </c>
      <c r="AI1" s="20" t="s">
        <v>84</v>
      </c>
      <c r="AJ1" s="20" t="s">
        <v>85</v>
      </c>
      <c r="AK1" s="20" t="s">
        <v>86</v>
      </c>
      <c r="AL1" s="20" t="s">
        <v>87</v>
      </c>
    </row>
    <row customFormat="true" ht="15" outlineLevel="0" r="2" s="22">
      <c r="A2" s="22" t="s">
        <v>3</v>
      </c>
      <c r="B2" s="22" t="s">
        <v>4</v>
      </c>
      <c r="C2" s="23" t="s">
        <v>13</v>
      </c>
      <c r="D2" s="23" t="s">
        <v>5</v>
      </c>
      <c r="E2" s="22" t="str">
        <f aca="false" ca="false" dt2D="false" dtr="false" t="normal">CONCATENATE("link_", 'Системы'!E2)</f>
        <v>link_syncName</v>
      </c>
      <c r="F2" s="23" t="s">
        <v>22</v>
      </c>
      <c r="G2" s="24" t="s">
        <v>23</v>
      </c>
      <c r="H2" s="23" t="n"/>
      <c r="I2" s="23" t="n"/>
      <c r="J2" s="23" t="n"/>
      <c r="K2" s="23" t="n"/>
      <c r="L2" s="23" t="s">
        <v>62</v>
      </c>
      <c r="M2" s="23" t="s">
        <v>88</v>
      </c>
      <c r="N2" s="23" t="s">
        <v>64</v>
      </c>
      <c r="O2" s="25" t="n"/>
      <c r="P2" s="23" t="s">
        <v>89</v>
      </c>
      <c r="Q2" s="23" t="n"/>
      <c r="R2" s="23" t="s">
        <v>68</v>
      </c>
      <c r="S2" s="23" t="s">
        <v>69</v>
      </c>
      <c r="T2" s="26" t="n"/>
      <c r="U2" s="23" t="s">
        <v>90</v>
      </c>
      <c r="V2" s="23" t="s">
        <v>91</v>
      </c>
      <c r="W2" s="23" t="s">
        <v>92</v>
      </c>
      <c r="X2" s="23" t="s">
        <v>93</v>
      </c>
      <c r="Y2" s="23" t="s">
        <v>94</v>
      </c>
      <c r="Z2" s="23" t="s">
        <v>95</v>
      </c>
      <c r="AA2" s="23" t="s">
        <v>96</v>
      </c>
      <c r="AB2" s="23" t="s">
        <v>97</v>
      </c>
      <c r="AC2" s="23" t="n"/>
      <c r="AD2" s="23" t="n"/>
      <c r="AE2" s="23" t="n"/>
      <c r="AF2" s="23" t="n"/>
      <c r="AG2" s="23" t="s">
        <v>98</v>
      </c>
      <c r="AH2" s="23" t="s">
        <v>99</v>
      </c>
      <c r="AI2" s="23" t="s">
        <v>100</v>
      </c>
      <c r="AJ2" s="23" t="n"/>
    </row>
    <row outlineLevel="0" r="3">
      <c r="A3" s="0" t="n"/>
      <c r="B3" s="0" t="s">
        <v>101</v>
      </c>
      <c r="C3" s="27" t="n">
        <v>187537</v>
      </c>
      <c r="D3" s="0" t="s">
        <v>102</v>
      </c>
      <c r="E3" s="0" t="s">
        <v>58</v>
      </c>
      <c r="F3" s="0" t="s">
        <v>103</v>
      </c>
      <c r="G3" s="0" t="s">
        <v>103</v>
      </c>
      <c r="H3" s="0" t="s">
        <v>104</v>
      </c>
      <c r="I3" s="0" t="s">
        <v>105</v>
      </c>
      <c r="J3" s="0" t="s">
        <v>29</v>
      </c>
      <c r="K3" s="0" t="s">
        <v>10</v>
      </c>
      <c r="L3" s="0" t="s">
        <v>106</v>
      </c>
      <c r="M3" s="0" t="s">
        <v>57</v>
      </c>
      <c r="N3" s="0" t="s">
        <v>107</v>
      </c>
      <c r="O3" s="0" t="s">
        <v>108</v>
      </c>
      <c r="P3" s="0" t="s">
        <v>109</v>
      </c>
      <c r="Q3" s="0" t="s">
        <v>110</v>
      </c>
      <c r="S3" s="0" t="s">
        <v>111</v>
      </c>
      <c r="T3" s="0" t="s">
        <v>57</v>
      </c>
      <c r="U3" s="0" t="s">
        <v>112</v>
      </c>
      <c r="AC3" s="0" t="n">
        <v>1</v>
      </c>
      <c r="AM3" s="0" t="str">
        <f aca="false" ca="false" dt2D="false" dtr="false" t="normal">IF(O3="[Undefined value]", Q3, O3)&amp;" "&amp;U3</f>
        <v>Щиты освещения Тр.6-115</v>
      </c>
    </row>
    <row outlineLevel="0" r="4">
      <c r="A4" s="0" t="n"/>
      <c r="B4" s="0" t="s">
        <v>101</v>
      </c>
      <c r="C4" s="27" t="n">
        <v>194809</v>
      </c>
      <c r="D4" s="0" t="s">
        <v>113</v>
      </c>
      <c r="E4" s="0" t="s">
        <v>60</v>
      </c>
      <c r="F4" s="0" t="s">
        <v>114</v>
      </c>
      <c r="G4" s="0" t="s">
        <v>114</v>
      </c>
      <c r="H4" s="0" t="s">
        <v>115</v>
      </c>
      <c r="I4" s="0" t="s">
        <v>105</v>
      </c>
      <c r="J4" s="0" t="s">
        <v>29</v>
      </c>
      <c r="K4" s="0" t="s">
        <v>10</v>
      </c>
      <c r="L4" s="0" t="s">
        <v>116</v>
      </c>
      <c r="M4" s="0" t="s">
        <v>57</v>
      </c>
      <c r="N4" s="0" t="s">
        <v>117</v>
      </c>
      <c r="O4" s="0" t="s">
        <v>118</v>
      </c>
      <c r="P4" s="0" t="s">
        <v>119</v>
      </c>
      <c r="Q4" s="0" t="s">
        <v>120</v>
      </c>
      <c r="R4" s="0" t="s">
        <v>121</v>
      </c>
      <c r="S4" s="0" t="s">
        <v>122</v>
      </c>
      <c r="T4" s="0" t="s">
        <v>59</v>
      </c>
      <c r="U4" s="0" t="s">
        <v>123</v>
      </c>
      <c r="AC4" s="0" t="n">
        <v>1</v>
      </c>
      <c r="AG4" s="0" t="s">
        <v>124</v>
      </c>
      <c r="AH4" s="0" t="n">
        <v>20</v>
      </c>
      <c r="AM4" s="0" t="str">
        <f aca="false" ca="false" dt2D="false" dtr="false" t="normal">IF(O4="[Undefined value]", Q4, O4)&amp;" "&amp;U4</f>
        <v>Противопожарный НО клапан 150х150 EI90 КЛОП-2(90)-НО-150x150-MB(220)-К</v>
      </c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4"/>
  <sheetViews>
    <sheetView showZeros="true" workbookViewId="0"/>
  </sheetViews>
  <sheetFormatPr baseColWidth="8" customHeight="false" defaultColWidth="9.14062530925693" defaultRowHeight="15" zeroHeight="false"/>
  <cols>
    <col bestFit="true" customWidth="true" max="1" min="1" outlineLevel="0" width="13.4257806215741"/>
    <col bestFit="true" customWidth="true" max="2" min="2" outlineLevel="0" width="69.8554667827823"/>
    <col customWidth="true" hidden="false" max="3" min="3" outlineLevel="0" width="72.3728382042198"/>
    <col bestFit="true" customWidth="true" max="5" min="4" outlineLevel="0" width="24.2851559889819"/>
  </cols>
  <sheetData>
    <row customFormat="true" ht="15" outlineLevel="0" r="1" s="7">
      <c r="A1" s="28" t="s">
        <v>0</v>
      </c>
      <c r="B1" s="29" t="s">
        <v>125</v>
      </c>
      <c r="C1" s="29" t="s">
        <v>2</v>
      </c>
      <c r="D1" s="29" t="s">
        <v>126</v>
      </c>
      <c r="E1" s="29" t="s">
        <v>127</v>
      </c>
    </row>
    <row outlineLevel="0" r="2">
      <c r="A2" s="30" t="s">
        <v>3</v>
      </c>
      <c r="B2" s="31" t="s">
        <v>4</v>
      </c>
      <c r="C2" s="31" t="s">
        <v>5</v>
      </c>
      <c r="D2" s="32" t="str">
        <f aca="false" ca="false" dt2D="false" dtr="false" t="normal">CONCATENATE("link_", 'Помещения'!C2)</f>
        <v>link_Element ID (Internal)</v>
      </c>
      <c r="E2" s="33" t="str">
        <f aca="false" ca="false" dt2D="false" dtr="false" t="normal">CONCATENATE("link_", 'Оборудование'!C2)</f>
        <v>link_Element ID (Internal)</v>
      </c>
    </row>
    <row customFormat="true" ht="15" outlineLevel="0" r="3" s="34">
      <c r="A3" s="34" t="n">
        <v>599087</v>
      </c>
      <c r="B3" s="34" t="s">
        <v>128</v>
      </c>
      <c r="C3" s="34" t="s">
        <v>129</v>
      </c>
      <c r="D3" s="34" t="n">
        <v>275556</v>
      </c>
      <c r="E3" s="34" t="n">
        <v>194809</v>
      </c>
      <c r="F3" s="34" t="str">
        <f aca="false" ca="false" dt2D="false" dtr="false" t="normal">IFERROR(CONCATENATE(VLOOKUP(D3, 'Помещения'!$C$3:$N$9, 2, FALSE), " | ", VLOOKUP(E3, 'Оборудование'!$C$3:$AJ$4, 2, FALSE)), "NONE")</f>
        <v>01.Т.02 ПУИ | Противопожарный НО клапан 150х150 EI90 КЛОП-2(90)-НО-150x150-MB(220)-К</v>
      </c>
    </row>
    <row customFormat="true" ht="15" outlineLevel="0" r="4" s="34">
      <c r="A4" s="34" t="n">
        <v>599475</v>
      </c>
      <c r="B4" s="34" t="s">
        <v>128</v>
      </c>
      <c r="C4" s="34" t="s">
        <v>130</v>
      </c>
      <c r="D4" s="34" t="n">
        <v>275557</v>
      </c>
      <c r="E4" s="34" t="n">
        <v>187537</v>
      </c>
      <c r="F4" s="34" t="str">
        <f aca="false" ca="false" dt2D="false" dtr="false" t="normal">IFERROR(CONCATENATE(VLOOKUP(D4, 'Помещения'!$C$3:$N$9, 2, FALSE), " | ", VLOOKUP(E4, 'Оборудование'!$C$3:$AJ$4, 2, FALSE)), "NONE")</f>
        <v>01.Т.01 Техническое помещение | Щиты освещения Тр.6-115</v>
      </c>
    </row>
  </sheetData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2022-10-10T12:38:17Z</dcterms:modified>
</cp:coreProperties>
</file>